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B0C1E505-88D2-4105-BF67-34931FAF8ABF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26" i="4"/>
  <c r="G4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<sst xmlns="http://schemas.openxmlformats.org/spreadsheetml/2006/main" count="59" uniqueCount="59">
  <si>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</si>
  <si>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</si>
  <si>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</si>
  <si>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</si>
  <si>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</si>
  <si>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</si>
  <si>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</si>
  <si>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</si>
  <si>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</si>
  <si>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</si>
  <si>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</si>
  <si>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</si>
  <si>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</si>
  <si>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</si>
  <si>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</si>
  <si>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</si>
  <si>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</si>
  <si>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</si>
  <si>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</si>
  <si>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</si>
  <si>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</si>
  <si>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</si>
  <si>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</si>
  <si>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</si>
  <si>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</si>
  <si>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</si>
  <si>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</si>
  <si>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</si>
  <si>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</si>
  <si>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</si>
  <si>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</si>
  <si>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</si>
  <si>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</si>
  <si>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</si>
  <si>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</si>
  <si>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</si>
  <si>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</si>
  <si>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</si>
  <si>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</si>
  <si>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</si>
  <si>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</si>
  <si>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</si>
  <si>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</si>
  <si>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</si>
  <si>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</si>
  <si>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</si>
  <si>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</si>
  <si>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</si>
  <si>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</si>
  <si>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</si>
  <si>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</si>
  <si>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</si>
  <si>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</si>
  <si>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</si>
  <si>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</si>
  <si>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</si>
  <si>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</si>
  <si>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</si>
  <si>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SITUACION FINANCIERA
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</si>
</sst>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49</xdr:row>
      <xdr:rowOff>114300</xdr:rowOff>
    </xdr:from>
    <xdr:to>
      <xdr:col>5</xdr:col>
      <xdr:colOff>885825</xdr:colOff>
      <xdr:row>52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12"/>
        <a:stretch/>
      </xdr:blipFill>
      <xdr:spPr>
        <a:xfrm>
          <a:off x="1476375" y="7629525"/>
          <a:ext cx="9172575" cy="3905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="90" zoomScaleNormal="90" zoomScaleSheetLayoutView="100" workbookViewId="0">
      <selection activeCell="A15" sqref="A1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74274113.620000005</v>
      </c>
      <c r="C5" s="12">
        <v>88141123.25</v>
      </c>
      <c r="D5" s="17"/>
      <c r="E5" s="11" t="s">
        <v>41</v>
      </c>
      <c r="F5" s="12">
        <v>7553635.5300000003</v>
      </c>
      <c r="G5" s="5">
        <v>16007624.810000001</v>
      </c>
    </row>
    <row r="6" spans="1:7" x14ac:dyDescent="0.2">
      <c r="A6" s="30" t="s">
        <v>28</v>
      </c>
      <c r="B6" s="12">
        <v>4403448.3600000003</v>
      </c>
      <c r="C6" s="12">
        <v>4391284.03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27033293.140000001</v>
      </c>
      <c r="C7" s="12">
        <v>28781347.809999999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105710855.12</v>
      </c>
      <c r="C13" s="10">
        <f>SUM(C5:C11)</f>
        <v>121313755.09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7553635.5300000003</v>
      </c>
      <c r="G14" s="5">
        <f>SUM(G5:G12)</f>
        <v>16007624.810000001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582042886.11000001</v>
      </c>
      <c r="C18" s="12">
        <v>497506070.18000001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75212184.269999996</v>
      </c>
      <c r="C19" s="12">
        <v>62541754.68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-56868361.159999996</v>
      </c>
      <c r="C21" s="12">
        <v>-47287609.229999997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602027727.98000002</v>
      </c>
      <c r="C26" s="10">
        <f>SUM(C16:C24)</f>
        <v>514371730.39000005</v>
      </c>
      <c r="D26" s="17"/>
      <c r="E26" s="39" t="s">
        <v>57</v>
      </c>
      <c r="F26" s="10">
        <f>SUM(F24+F14)</f>
        <v>7553635.5300000003</v>
      </c>
      <c r="G26" s="6">
        <f>SUM(G14+G24)</f>
        <v>16007624.810000001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707738583.10000002</v>
      </c>
      <c r="C28" s="10">
        <f>C13+C26</f>
        <v>635685485.48000002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77821459.00999999</v>
      </c>
      <c r="G30" s="6">
        <f>SUM(G31:G33)</f>
        <v>76560258.079999998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73508756.239999995</v>
      </c>
      <c r="G31" s="5">
        <v>72302784.049999997</v>
      </c>
    </row>
    <row r="32" spans="1:7" x14ac:dyDescent="0.2">
      <c r="A32" s="31"/>
      <c r="B32" s="15"/>
      <c r="C32" s="15"/>
      <c r="D32" s="17"/>
      <c r="E32" s="11" t="s">
        <v>18</v>
      </c>
      <c r="F32" s="12">
        <v>4312702.7699999996</v>
      </c>
      <c r="G32" s="5">
        <v>4257474.03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622363488.55999994</v>
      </c>
      <c r="G35" s="6">
        <f>SUM(G36:G40)</f>
        <v>543117602.59000003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134397232.93000001</v>
      </c>
      <c r="G36" s="5">
        <v>87484742.459999993</v>
      </c>
    </row>
    <row r="37" spans="1:7" x14ac:dyDescent="0.2">
      <c r="A37" s="31"/>
      <c r="B37" s="15"/>
      <c r="C37" s="15"/>
      <c r="D37" s="17"/>
      <c r="E37" s="11" t="s">
        <v>19</v>
      </c>
      <c r="F37" s="12">
        <v>487924811.13</v>
      </c>
      <c r="G37" s="5">
        <v>455591415.63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700184947.56999993</v>
      </c>
      <c r="G46" s="5">
        <f>SUM(G42+G35+G30)</f>
        <v>619677860.67000008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707738583.0999999</v>
      </c>
      <c r="G48" s="20">
        <f>G46+G26</f>
        <v>635685485.48000002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2021-01-28T22:27:36Z</cp:lastPrinted>
  <dcterms:created xsi:type="dcterms:W3CDTF">2012-12-11T20:26:08Z</dcterms:created>
  <dcterms:modified xsi:type="dcterms:W3CDTF">2021-02-16T20:00:07Z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